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niandes-my.sharepoint.com/personal/jitorres_uniandes_edu_co/Documents/ASISTENTE  EVENTOS 2017/"/>
    </mc:Choice>
  </mc:AlternateContent>
  <xr:revisionPtr revIDLastSave="308" documentId="8_{85E4AFF8-5A75-4ECF-97E3-5DDD3677C09B}" xr6:coauthVersionLast="47" xr6:coauthVersionMax="47" xr10:uidLastSave="{CE034BB0-A5B7-494F-95C3-5B8AE35ACAAC}"/>
  <bookViews>
    <workbookView xWindow="-120" yWindow="-120" windowWidth="29040" windowHeight="15720" xr2:uid="{0C5DFA85-7F11-4EEF-85BE-880356910E07}"/>
  </bookViews>
  <sheets>
    <sheet name="Valores Aprox. Proveedores" sheetId="1" r:id="rId1"/>
    <sheet name="Cátalog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1" i="1" l="1"/>
  <c r="E90" i="1"/>
  <c r="E89" i="1"/>
  <c r="E88" i="1"/>
  <c r="G17" i="1"/>
  <c r="H17" i="1"/>
  <c r="H18" i="1"/>
  <c r="H19" i="1"/>
  <c r="G19" i="1"/>
  <c r="E61" i="1"/>
  <c r="E62" i="1"/>
  <c r="E44" i="1"/>
  <c r="E33" i="1"/>
  <c r="E80" i="1"/>
  <c r="E81" i="1"/>
  <c r="E82" i="1"/>
  <c r="E79" i="1"/>
  <c r="E68" i="1"/>
  <c r="E69" i="1"/>
  <c r="E70" i="1"/>
  <c r="E71" i="1"/>
  <c r="E72" i="1"/>
  <c r="E67" i="1"/>
  <c r="E53" i="1"/>
  <c r="E54" i="1"/>
  <c r="E55" i="1"/>
  <c r="E56" i="1"/>
  <c r="E57" i="1"/>
  <c r="E58" i="1"/>
  <c r="E59" i="1"/>
  <c r="E60" i="1"/>
  <c r="E52" i="1"/>
  <c r="E41" i="1"/>
  <c r="E42" i="1"/>
  <c r="E43" i="1"/>
  <c r="E45" i="1"/>
  <c r="E40" i="1"/>
  <c r="E26" i="1"/>
  <c r="E27" i="1"/>
  <c r="E28" i="1"/>
  <c r="E29" i="1"/>
  <c r="E30" i="1"/>
  <c r="E31" i="1"/>
  <c r="E32" i="1"/>
  <c r="E34" i="1"/>
  <c r="E25" i="1"/>
  <c r="G9" i="1"/>
  <c r="G10" i="1"/>
  <c r="G12" i="1"/>
  <c r="G13" i="1"/>
  <c r="G14" i="1"/>
  <c r="G15" i="1"/>
  <c r="G16" i="1"/>
  <c r="G18" i="1"/>
  <c r="G20" i="1"/>
  <c r="H20" i="1"/>
  <c r="H16" i="1"/>
  <c r="H15" i="1"/>
  <c r="H14" i="1"/>
  <c r="H13" i="1"/>
  <c r="H12" i="1"/>
  <c r="H9" i="1"/>
  <c r="H10" i="1"/>
  <c r="H11" i="1"/>
  <c r="G11" i="1"/>
  <c r="E92" i="1" l="1"/>
  <c r="G5" i="1" s="1"/>
  <c r="E47" i="1"/>
  <c r="E75" i="1"/>
  <c r="E63" i="1"/>
  <c r="E36" i="1"/>
  <c r="E84" i="1"/>
  <c r="H21" i="1"/>
  <c r="G21" i="1"/>
  <c r="H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Alexander Torres Corredor</author>
  </authors>
  <commentList>
    <comment ref="B9" authorId="0" shapeId="0" xr:uid="{161C8A28-84AD-4099-BF3D-BA16C399DA3C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por tazas
</t>
        </r>
      </text>
    </comment>
    <comment ref="B10" authorId="0" shapeId="0" xr:uid="{FBA39FC5-B064-449A-B3A9-4C7C94FC1189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Ilimitado</t>
        </r>
      </text>
    </comment>
    <comment ref="B11" authorId="0" shapeId="0" xr:uid="{ACABC6B3-9EC1-473E-B2A9-622C06110511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Ilimitado</t>
        </r>
      </text>
    </comment>
    <comment ref="B12" authorId="0" shapeId="0" xr:uid="{EF24849F-DF7E-438F-A957-5B43E103472B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por tazas</t>
        </r>
      </text>
    </comment>
    <comment ref="B13" authorId="0" shapeId="0" xr:uid="{0FF7E7D1-01BE-48AF-8BC8-2B0FCB9EACDA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Ilimitado
</t>
        </r>
      </text>
    </comment>
    <comment ref="B14" authorId="0" shapeId="0" xr:uid="{39AAC06E-6381-4C32-AAEA-8404FA1A1D85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por tazas
</t>
        </r>
      </text>
    </comment>
    <comment ref="B15" authorId="0" shapeId="0" xr:uid="{566B7C7C-1E26-4EFB-A3F8-5D406A1E24F7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por tazas 
</t>
        </r>
      </text>
    </comment>
    <comment ref="B16" authorId="0" shapeId="0" xr:uid="{D8271A5C-D025-49F9-A68F-6FF1C434BB7D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Ilimitado
</t>
        </r>
      </text>
    </comment>
    <comment ref="D16" authorId="0" shapeId="0" xr:uid="{7775A284-47E0-443F-B416-F10F39F9C754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para grupos de 25 personas en adelante
</t>
        </r>
      </text>
    </comment>
    <comment ref="B17" authorId="0" shapeId="0" xr:uid="{A72006CF-6590-46F8-9C3E-2B6B05095053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por tazas
</t>
        </r>
      </text>
    </comment>
    <comment ref="B18" authorId="0" shapeId="0" xr:uid="{1D5C379A-8B46-4669-8A6B-16D2F40B7701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Café ilimitado. Sin trasporte, ni meseros
</t>
        </r>
      </text>
    </comment>
    <comment ref="B26" authorId="0" shapeId="0" xr:uid="{A8F30F5D-0C4B-4814-B4F5-9D1ABFB55AD6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bebida mas producto</t>
        </r>
      </text>
    </comment>
    <comment ref="B27" authorId="0" shapeId="0" xr:uid="{03982126-BCCC-4661-A15D-92C7082B83FC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bebida mas producto</t>
        </r>
      </text>
    </comment>
    <comment ref="B28" authorId="0" shapeId="0" xr:uid="{6ECDBFB4-EAB4-4BA8-B052-77AEB1085CE3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bebida mas producto</t>
        </r>
      </text>
    </comment>
    <comment ref="B29" authorId="0" shapeId="0" xr:uid="{F4FCCBE3-256A-4CD0-8CFB-C6D734D7A4DE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bebida mas producto</t>
        </r>
      </text>
    </comment>
    <comment ref="B32" authorId="0" shapeId="0" xr:uid="{AB1272B8-24D0-40F1-A5DB-AA1A69DE8DCC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bebida mas producto</t>
        </r>
      </text>
    </comment>
    <comment ref="B33" authorId="0" shapeId="0" xr:uid="{848655F0-2976-4B38-8C4C-A62ED8D522D5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bebida mas producto</t>
        </r>
      </text>
    </comment>
    <comment ref="B34" authorId="0" shapeId="0" xr:uid="{B9CE7002-FF86-4DD9-9F1B-90CD1125DE1E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bebida mas producto</t>
        </r>
      </text>
    </comment>
    <comment ref="B53" authorId="0" shapeId="0" xr:uid="{93935B10-C9F4-4C2C-B54F-06DC91566A66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Combo papas y bebida
</t>
        </r>
      </text>
    </comment>
    <comment ref="B55" authorId="0" shapeId="0" xr:uid="{7E74A150-48D5-4F78-809B-B3D645288CE7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Combo papas y bebida
</t>
        </r>
      </text>
    </comment>
    <comment ref="B59" authorId="0" shapeId="0" xr:uid="{EB11C52B-F02E-4BC7-A1F3-E8587DCF4F72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Combo papas y bebida</t>
        </r>
      </text>
    </comment>
    <comment ref="B60" authorId="0" shapeId="0" xr:uid="{03AF9D72-6F9F-4487-9F48-0C9FDCBA02F2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bebida mas producto</t>
        </r>
      </text>
    </comment>
    <comment ref="B72" authorId="0" shapeId="0" xr:uid="{EC1AA45E-B723-4375-A62F-81942A781D7D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Con Bebida
</t>
        </r>
      </text>
    </comment>
    <comment ref="B79" authorId="0" shapeId="0" xr:uid="{4631F186-6B36-48B9-B9C0-3E84F0732E00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Promedio por pasaboca
Sin: vino, servicio transporte </t>
        </r>
      </text>
    </comment>
    <comment ref="B80" authorId="0" shapeId="0" xr:uid="{22765D94-D719-4860-BD44-B0E8723670F5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Promedio por pasaboca
Sin: vino, servicio transporte 
</t>
        </r>
      </text>
    </comment>
    <comment ref="B82" authorId="0" shapeId="0" xr:uid="{239FD03D-0A9A-49E1-83C9-8E4358AF427A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Promedio por pasaboca
Sin: vino, servicio transporte </t>
        </r>
      </text>
    </comment>
    <comment ref="B88" authorId="0" shapeId="0" xr:uid="{1F9082BA-4FEC-47D4-B4E6-B7E918D9AA7B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oxcila entre 100.000 y 140.000
</t>
        </r>
      </text>
    </comment>
    <comment ref="B89" authorId="0" shapeId="0" xr:uid="{AF93C98E-5D53-4B88-9E49-169256B4F1C4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Oxcila entre 100.000 y 150.000
</t>
        </r>
      </text>
    </comment>
    <comment ref="B90" authorId="0" shapeId="0" xr:uid="{D7312F09-439E-4ED3-B10E-F26153AADA87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En la Facultad contamos con menaje para 20 personas</t>
        </r>
      </text>
    </comment>
    <comment ref="B91" authorId="0" shapeId="0" xr:uid="{18F27249-3A3C-44C8-8499-4962BB788CEF}">
      <text>
        <r>
          <rPr>
            <b/>
            <sz val="9"/>
            <color indexed="81"/>
            <rFont val="Tahoma"/>
            <family val="2"/>
          </rPr>
          <t>Jimmy Alexander Torres Corredor:</t>
        </r>
        <r>
          <rPr>
            <sz val="9"/>
            <color indexed="81"/>
            <rFont val="Tahoma"/>
            <family val="2"/>
          </rPr>
          <t xml:space="preserve">
en la Facultad contamos con 129
</t>
        </r>
      </text>
    </comment>
  </commentList>
</comments>
</file>

<file path=xl/sharedStrings.xml><?xml version="1.0" encoding="utf-8"?>
<sst xmlns="http://schemas.openxmlformats.org/spreadsheetml/2006/main" count="113" uniqueCount="52">
  <si>
    <t xml:space="preserve">Presupuesto Aproximado Para el evento  </t>
  </si>
  <si>
    <t xml:space="preserve">Gastos </t>
  </si>
  <si>
    <t xml:space="preserve">Gastos totales </t>
  </si>
  <si>
    <t>Real</t>
  </si>
  <si>
    <t xml:space="preserve">Dialimentos </t>
  </si>
  <si>
    <t>Colibri</t>
  </si>
  <si>
    <t>Nativos</t>
  </si>
  <si>
    <t>Senecafe</t>
  </si>
  <si>
    <t>Proveedor</t>
  </si>
  <si>
    <t xml:space="preserve">Precio Promedio </t>
  </si>
  <si>
    <t xml:space="preserve">Cantidad </t>
  </si>
  <si>
    <t>Total</t>
  </si>
  <si>
    <t xml:space="preserve">Refrigerios </t>
  </si>
  <si>
    <t>Delipavo</t>
  </si>
  <si>
    <t>Fernando Laverde</t>
  </si>
  <si>
    <t>Gail´s</t>
  </si>
  <si>
    <t>Coctel</t>
  </si>
  <si>
    <t>B&amp;C</t>
  </si>
  <si>
    <t>Cabra Sanduchera</t>
  </si>
  <si>
    <t>Almuerzos ejecutivos</t>
  </si>
  <si>
    <t>La Central</t>
  </si>
  <si>
    <t>Tipycos (villa paulina)</t>
  </si>
  <si>
    <t>Nombre del evento: xxxxxx</t>
  </si>
  <si>
    <t xml:space="preserve">Precio medio turno </t>
  </si>
  <si>
    <t xml:space="preserve">Colibri </t>
  </si>
  <si>
    <t>Desayunos</t>
  </si>
  <si>
    <t>Almuerzos ligeros (tipo sandwich o ensalada)</t>
  </si>
  <si>
    <t>Divino Pecado</t>
  </si>
  <si>
    <t>Kaldivia</t>
  </si>
  <si>
    <t xml:space="preserve">Estacion de Café Permanente con galletas </t>
  </si>
  <si>
    <t>Diferencia</t>
  </si>
  <si>
    <t>Presupuesto aprobado</t>
  </si>
  <si>
    <t>Dialimentos</t>
  </si>
  <si>
    <t>Colibrí</t>
  </si>
  <si>
    <t>Senecafé</t>
  </si>
  <si>
    <t>Zumo Sweet</t>
  </si>
  <si>
    <t>Zumo Swieet</t>
  </si>
  <si>
    <t xml:space="preserve">Valor total </t>
  </si>
  <si>
    <t>Valor total</t>
  </si>
  <si>
    <t>Valor Total</t>
  </si>
  <si>
    <t>Resolvemos tus Inquietudes contactarnos EXT 2599 - 5557</t>
  </si>
  <si>
    <t>Kenkoo</t>
  </si>
  <si>
    <t>Transporte</t>
  </si>
  <si>
    <t>mesero</t>
  </si>
  <si>
    <t>menaje</t>
  </si>
  <si>
    <t>copas</t>
  </si>
  <si>
    <t>Servicio</t>
  </si>
  <si>
    <t>Cantidad</t>
  </si>
  <si>
    <t>Valor</t>
  </si>
  <si>
    <t xml:space="preserve">Total  </t>
  </si>
  <si>
    <t>Otros Gastos</t>
  </si>
  <si>
    <t>Kennko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</si>
</sst>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5"/>
      <name val="Century Gothic"/>
      <family val="2"/>
    </font>
    <font>
      <sz val="10"/>
      <color theme="1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5" borderId="0" xfId="0" applyFont="1" applyFill="1"/>
    <xf numFmtId="0" fontId="2" fillId="5" borderId="0" xfId="0" applyFont="1" applyFill="1"/>
    <xf numFmtId="0" fontId="4" fillId="2" borderId="0" xfId="0" applyFont="1" applyFill="1"/>
    <xf numFmtId="0" fontId="1" fillId="4" borderId="0" xfId="0" applyFont="1" applyFill="1" applyAlignment="1">
      <alignment horizontal="center"/>
    </xf>
    <xf numFmtId="164" fontId="1" fillId="4" borderId="0" xfId="0" applyNumberFormat="1" applyFont="1" applyFill="1"/>
    <xf numFmtId="164" fontId="4" fillId="2" borderId="0" xfId="0" applyNumberFormat="1" applyFont="1" applyFill="1"/>
    <xf numFmtId="164" fontId="0" fillId="2" borderId="0" xfId="0" applyNumberFormat="1" applyFill="1"/>
    <xf numFmtId="164" fontId="0" fillId="5" borderId="0" xfId="0" applyNumberFormat="1" applyFill="1"/>
    <xf numFmtId="0" fontId="4" fillId="4" borderId="0" xfId="0" applyFont="1" applyFill="1" applyAlignment="1">
      <alignment horizontal="center"/>
    </xf>
    <xf numFmtId="164" fontId="4" fillId="5" borderId="0" xfId="0" applyNumberFormat="1" applyFont="1" applyFill="1"/>
    <xf numFmtId="0" fontId="3" fillId="3" borderId="0" xfId="0" applyFont="1" applyFill="1" applyAlignment="1">
      <alignment horizontal="center" vertical="center" wrapText="1"/>
    </xf>
    <xf numFmtId="0" fontId="1" fillId="4" borderId="0" xfId="0" applyFont="1" applyFill="1" applyAlignment="1">
      <alignment vertical="center"/>
    </xf>
    <xf numFmtId="0" fontId="4" fillId="4" borderId="0" xfId="0" applyFont="1" applyFill="1"/>
    <xf numFmtId="0" fontId="2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42EE4-AF0B-4EAF-8935-CE53C79D3F3B}">
  <dimension ref="B2:H95"/>
  <sheetViews>
    <sheetView tabSelected="1" topLeftCell="A10" workbookViewId="0">
      <selection activeCell="E92" sqref="E92"/>
    </sheetView>
  </sheetViews>
  <sheetFormatPr baseColWidth="10" defaultRowHeight="15" x14ac:dyDescent="0.25"/>
  <cols>
    <col min="1" max="1" width="11.42578125" style="1"/>
    <col min="2" max="2" width="20.5703125" style="1" customWidth="1"/>
    <col min="3" max="3" width="22.7109375" style="1" customWidth="1"/>
    <col min="4" max="4" width="21.85546875" style="1" customWidth="1"/>
    <col min="5" max="5" width="12.5703125" style="1" customWidth="1"/>
    <col min="6" max="6" width="21.5703125" style="1" customWidth="1"/>
    <col min="7" max="7" width="14.7109375" style="1" customWidth="1"/>
    <col min="8" max="8" width="12.28515625" style="1" customWidth="1"/>
    <col min="9" max="16384" width="11.42578125" style="1"/>
  </cols>
  <sheetData>
    <row r="2" spans="2:8" ht="56.25" customHeight="1" x14ac:dyDescent="0.25">
      <c r="B2" s="16" t="s">
        <v>0</v>
      </c>
      <c r="C2" s="16"/>
      <c r="D2" s="16" t="s">
        <v>22</v>
      </c>
      <c r="E2" s="16"/>
      <c r="F2" s="16" t="s">
        <v>1</v>
      </c>
      <c r="G2" s="16"/>
      <c r="H2" s="3"/>
    </row>
    <row r="4" spans="2:8" ht="15" customHeight="1" x14ac:dyDescent="0.3">
      <c r="B4" s="17" t="s">
        <v>2</v>
      </c>
      <c r="C4" s="4"/>
      <c r="D4" s="4"/>
      <c r="E4" s="4"/>
      <c r="F4" s="14" t="s">
        <v>31</v>
      </c>
      <c r="G4" s="9" t="s">
        <v>3</v>
      </c>
      <c r="H4" s="9" t="s">
        <v>30</v>
      </c>
    </row>
    <row r="5" spans="2:8" ht="15" customHeight="1" x14ac:dyDescent="0.3">
      <c r="B5" s="17"/>
      <c r="C5" s="4"/>
      <c r="D5" s="4"/>
      <c r="E5" s="4"/>
      <c r="F5" s="10">
        <v>3500000</v>
      </c>
      <c r="G5" s="10">
        <f>G21+E36+E47+E63+E75+E84+E92</f>
        <v>3639000</v>
      </c>
      <c r="H5" s="10">
        <f>F5-G5</f>
        <v>-139000</v>
      </c>
    </row>
    <row r="7" spans="2:8" x14ac:dyDescent="0.25">
      <c r="B7" s="7" t="s">
        <v>29</v>
      </c>
      <c r="C7" s="5"/>
      <c r="D7" s="5"/>
      <c r="E7" s="5"/>
      <c r="F7" s="5"/>
      <c r="G7" s="5"/>
      <c r="H7" s="5"/>
    </row>
    <row r="8" spans="2:8" x14ac:dyDescent="0.25">
      <c r="B8" s="6" t="s">
        <v>8</v>
      </c>
      <c r="C8" s="6" t="s">
        <v>23</v>
      </c>
      <c r="D8" s="6" t="s">
        <v>23</v>
      </c>
      <c r="E8" s="6"/>
      <c r="F8" s="6" t="s">
        <v>10</v>
      </c>
      <c r="G8" s="6" t="s">
        <v>11</v>
      </c>
      <c r="H8" s="6"/>
    </row>
    <row r="9" spans="2:8" x14ac:dyDescent="0.25">
      <c r="B9" s="8" t="s">
        <v>4</v>
      </c>
      <c r="C9" s="11">
        <v>3500</v>
      </c>
      <c r="D9" s="11"/>
      <c r="F9" s="2"/>
      <c r="G9" s="11">
        <f>C9*F9</f>
        <v>0</v>
      </c>
      <c r="H9" s="11">
        <f t="shared" ref="H9:H16" si="0">D9*F9</f>
        <v>0</v>
      </c>
    </row>
    <row r="10" spans="2:8" x14ac:dyDescent="0.25">
      <c r="B10" s="8" t="s">
        <v>24</v>
      </c>
      <c r="C10" s="11">
        <v>9000</v>
      </c>
      <c r="D10" s="11">
        <v>17000</v>
      </c>
      <c r="F10" s="2">
        <v>50</v>
      </c>
      <c r="G10" s="11">
        <f>C10*F10</f>
        <v>450000</v>
      </c>
      <c r="H10" s="11">
        <f t="shared" si="0"/>
        <v>850000</v>
      </c>
    </row>
    <row r="11" spans="2:8" x14ac:dyDescent="0.25">
      <c r="B11" s="8" t="s">
        <v>6</v>
      </c>
      <c r="C11" s="11">
        <v>8400</v>
      </c>
      <c r="D11" s="11">
        <v>16800</v>
      </c>
      <c r="F11" s="2">
        <v>60</v>
      </c>
      <c r="G11" s="11">
        <f>C11*F11</f>
        <v>504000</v>
      </c>
      <c r="H11" s="11">
        <f t="shared" si="0"/>
        <v>1008000</v>
      </c>
    </row>
    <row r="12" spans="2:8" x14ac:dyDescent="0.25">
      <c r="B12" s="8" t="s">
        <v>7</v>
      </c>
      <c r="C12" s="11">
        <v>5800</v>
      </c>
      <c r="D12" s="11"/>
      <c r="F12" s="2"/>
      <c r="G12" s="11">
        <f t="shared" ref="G12:G20" si="1">C12*F12</f>
        <v>0</v>
      </c>
      <c r="H12" s="11">
        <f t="shared" si="0"/>
        <v>0</v>
      </c>
    </row>
    <row r="13" spans="2:8" x14ac:dyDescent="0.25">
      <c r="B13" s="8" t="s">
        <v>14</v>
      </c>
      <c r="C13" s="11">
        <v>9000</v>
      </c>
      <c r="D13" s="11">
        <v>18000</v>
      </c>
      <c r="F13" s="2"/>
      <c r="G13" s="11">
        <f t="shared" si="1"/>
        <v>0</v>
      </c>
      <c r="H13" s="11">
        <f t="shared" si="0"/>
        <v>0</v>
      </c>
    </row>
    <row r="14" spans="2:8" x14ac:dyDescent="0.25">
      <c r="B14" s="8" t="s">
        <v>15</v>
      </c>
      <c r="C14" s="11"/>
      <c r="D14" s="11"/>
      <c r="F14" s="2"/>
      <c r="G14" s="11">
        <f t="shared" si="1"/>
        <v>0</v>
      </c>
      <c r="H14" s="11">
        <f t="shared" si="0"/>
        <v>0</v>
      </c>
    </row>
    <row r="15" spans="2:8" x14ac:dyDescent="0.25">
      <c r="B15" s="8" t="s">
        <v>35</v>
      </c>
      <c r="C15" s="11"/>
      <c r="D15" s="11"/>
      <c r="F15" s="2"/>
      <c r="G15" s="11">
        <f t="shared" si="1"/>
        <v>0</v>
      </c>
      <c r="H15" s="11">
        <f t="shared" si="0"/>
        <v>0</v>
      </c>
    </row>
    <row r="16" spans="2:8" x14ac:dyDescent="0.25">
      <c r="B16" s="8" t="s">
        <v>27</v>
      </c>
      <c r="C16" s="11">
        <v>10000</v>
      </c>
      <c r="D16" s="11">
        <v>18000</v>
      </c>
      <c r="F16" s="2"/>
      <c r="G16" s="11">
        <f t="shared" si="1"/>
        <v>0</v>
      </c>
      <c r="H16" s="11">
        <f t="shared" si="0"/>
        <v>0</v>
      </c>
    </row>
    <row r="17" spans="2:8" x14ac:dyDescent="0.25">
      <c r="B17" s="8" t="s">
        <v>28</v>
      </c>
      <c r="C17" s="11">
        <v>3500</v>
      </c>
      <c r="D17" s="11"/>
      <c r="F17" s="2"/>
      <c r="G17" s="11">
        <f t="shared" si="1"/>
        <v>0</v>
      </c>
      <c r="H17" s="11">
        <f t="shared" ref="H17:H19" si="2">D17*F17</f>
        <v>0</v>
      </c>
    </row>
    <row r="18" spans="2:8" x14ac:dyDescent="0.25">
      <c r="B18" s="8" t="s">
        <v>17</v>
      </c>
      <c r="C18" s="11">
        <v>15000</v>
      </c>
      <c r="D18" s="11">
        <v>22000</v>
      </c>
      <c r="F18" s="2"/>
      <c r="G18" s="11">
        <f>C18*F18</f>
        <v>0</v>
      </c>
      <c r="H18" s="11">
        <f t="shared" si="2"/>
        <v>0</v>
      </c>
    </row>
    <row r="19" spans="2:8" x14ac:dyDescent="0.25">
      <c r="B19" s="8" t="s">
        <v>41</v>
      </c>
      <c r="C19" s="11">
        <v>21700</v>
      </c>
      <c r="D19" s="11"/>
      <c r="F19" s="2"/>
      <c r="G19" s="11">
        <f>C19*F19</f>
        <v>0</v>
      </c>
      <c r="H19" s="11">
        <f t="shared" si="2"/>
        <v>0</v>
      </c>
    </row>
    <row r="20" spans="2:8" x14ac:dyDescent="0.25">
      <c r="B20" s="8"/>
      <c r="C20" s="11"/>
      <c r="D20" s="11"/>
      <c r="F20" s="2"/>
      <c r="G20" s="11">
        <f t="shared" si="1"/>
        <v>0</v>
      </c>
      <c r="H20" s="11">
        <f>D20*F20</f>
        <v>0</v>
      </c>
    </row>
    <row r="21" spans="2:8" x14ac:dyDescent="0.25">
      <c r="B21" s="6" t="s">
        <v>37</v>
      </c>
      <c r="C21" s="5"/>
      <c r="D21" s="5"/>
      <c r="E21" s="5"/>
      <c r="F21" s="5"/>
      <c r="G21" s="15">
        <f>SUM(G9:G20)</f>
        <v>954000</v>
      </c>
      <c r="H21" s="15">
        <f>SUM(H9:H20)</f>
        <v>1858000</v>
      </c>
    </row>
    <row r="23" spans="2:8" x14ac:dyDescent="0.25">
      <c r="B23" s="7" t="s">
        <v>12</v>
      </c>
      <c r="C23" s="5"/>
      <c r="D23" s="5"/>
      <c r="E23" s="5"/>
      <c r="F23" s="5"/>
      <c r="G23" s="5"/>
      <c r="H23" s="5"/>
    </row>
    <row r="24" spans="2:8" x14ac:dyDescent="0.25">
      <c r="B24" s="6" t="s">
        <v>8</v>
      </c>
      <c r="C24" s="6" t="s">
        <v>9</v>
      </c>
      <c r="D24" s="6" t="s">
        <v>10</v>
      </c>
      <c r="E24" s="6" t="s">
        <v>11</v>
      </c>
      <c r="F24" s="6"/>
      <c r="G24" s="6"/>
      <c r="H24" s="6"/>
    </row>
    <row r="25" spans="2:8" x14ac:dyDescent="0.25">
      <c r="B25" s="8" t="s">
        <v>4</v>
      </c>
      <c r="C25" s="11">
        <v>19800</v>
      </c>
      <c r="E25" s="11">
        <f>C25*D25</f>
        <v>0</v>
      </c>
    </row>
    <row r="26" spans="2:8" x14ac:dyDescent="0.25">
      <c r="B26" s="8" t="s">
        <v>5</v>
      </c>
      <c r="C26" s="11">
        <v>12600</v>
      </c>
      <c r="E26" s="11">
        <f t="shared" ref="E26:E34" si="3">C26*D26</f>
        <v>0</v>
      </c>
    </row>
    <row r="27" spans="2:8" x14ac:dyDescent="0.25">
      <c r="B27" s="8" t="s">
        <v>6</v>
      </c>
      <c r="C27" s="11">
        <v>18000</v>
      </c>
      <c r="E27" s="11">
        <f t="shared" si="3"/>
        <v>0</v>
      </c>
    </row>
    <row r="28" spans="2:8" x14ac:dyDescent="0.25">
      <c r="B28" s="8" t="s">
        <v>7</v>
      </c>
      <c r="C28" s="11">
        <v>9400</v>
      </c>
      <c r="D28" s="1">
        <v>25</v>
      </c>
      <c r="E28" s="11">
        <f t="shared" si="3"/>
        <v>235000</v>
      </c>
    </row>
    <row r="29" spans="2:8" x14ac:dyDescent="0.25">
      <c r="B29" s="8" t="s">
        <v>14</v>
      </c>
      <c r="C29" s="11">
        <v>13500</v>
      </c>
      <c r="D29" s="1">
        <v>50</v>
      </c>
      <c r="E29" s="11">
        <f t="shared" si="3"/>
        <v>675000</v>
      </c>
    </row>
    <row r="30" spans="2:8" x14ac:dyDescent="0.25">
      <c r="B30" s="8" t="s">
        <v>15</v>
      </c>
      <c r="C30" s="11"/>
      <c r="E30" s="11">
        <f t="shared" si="3"/>
        <v>0</v>
      </c>
    </row>
    <row r="31" spans="2:8" x14ac:dyDescent="0.25">
      <c r="B31" s="8" t="s">
        <v>17</v>
      </c>
      <c r="C31" s="11">
        <v>23000</v>
      </c>
      <c r="E31" s="11">
        <f t="shared" si="3"/>
        <v>0</v>
      </c>
    </row>
    <row r="32" spans="2:8" x14ac:dyDescent="0.25">
      <c r="B32" s="8" t="s">
        <v>27</v>
      </c>
      <c r="C32" s="11">
        <v>15000</v>
      </c>
      <c r="D32" s="1">
        <v>10</v>
      </c>
      <c r="E32" s="11">
        <f t="shared" si="3"/>
        <v>150000</v>
      </c>
    </row>
    <row r="33" spans="2:8" x14ac:dyDescent="0.25">
      <c r="B33" s="8" t="s">
        <v>36</v>
      </c>
      <c r="C33" s="11">
        <v>12000</v>
      </c>
      <c r="D33" s="1">
        <v>5</v>
      </c>
      <c r="E33" s="11">
        <f t="shared" si="3"/>
        <v>60000</v>
      </c>
    </row>
    <row r="34" spans="2:8" x14ac:dyDescent="0.25">
      <c r="B34" s="8" t="s">
        <v>28</v>
      </c>
      <c r="C34" s="11">
        <v>13000</v>
      </c>
      <c r="E34" s="11">
        <f t="shared" si="3"/>
        <v>0</v>
      </c>
    </row>
    <row r="35" spans="2:8" x14ac:dyDescent="0.25">
      <c r="B35" s="8"/>
      <c r="E35" s="11"/>
    </row>
    <row r="36" spans="2:8" x14ac:dyDescent="0.25">
      <c r="B36" s="6" t="s">
        <v>37</v>
      </c>
      <c r="C36" s="5"/>
      <c r="D36" s="5"/>
      <c r="E36" s="13">
        <f>SUM(E25:E34)</f>
        <v>1120000</v>
      </c>
      <c r="F36" s="5"/>
      <c r="G36" s="5"/>
      <c r="H36" s="5"/>
    </row>
    <row r="37" spans="2:8" x14ac:dyDescent="0.25">
      <c r="B37" s="8"/>
    </row>
    <row r="38" spans="2:8" x14ac:dyDescent="0.25">
      <c r="B38" s="7" t="s">
        <v>25</v>
      </c>
      <c r="C38" s="5"/>
      <c r="D38" s="5"/>
      <c r="E38" s="5"/>
      <c r="F38" s="5"/>
      <c r="G38" s="5"/>
      <c r="H38" s="5"/>
    </row>
    <row r="39" spans="2:8" x14ac:dyDescent="0.25">
      <c r="B39" s="6" t="s">
        <v>8</v>
      </c>
      <c r="C39" s="6" t="s">
        <v>9</v>
      </c>
      <c r="D39" s="6" t="s">
        <v>10</v>
      </c>
      <c r="E39" s="6" t="s">
        <v>11</v>
      </c>
      <c r="F39" s="6"/>
      <c r="G39" s="6"/>
      <c r="H39" s="6"/>
    </row>
    <row r="40" spans="2:8" x14ac:dyDescent="0.25">
      <c r="B40" s="8" t="s">
        <v>4</v>
      </c>
      <c r="C40" s="11">
        <v>32000</v>
      </c>
      <c r="D40" s="1">
        <v>5</v>
      </c>
      <c r="E40" s="11">
        <f>C40*D40</f>
        <v>160000</v>
      </c>
    </row>
    <row r="41" spans="2:8" x14ac:dyDescent="0.25">
      <c r="B41" s="8" t="s">
        <v>14</v>
      </c>
      <c r="C41" s="11">
        <v>25000</v>
      </c>
      <c r="D41" s="1">
        <v>7</v>
      </c>
      <c r="E41" s="11">
        <f t="shared" ref="E41:E45" si="4">C41*D41</f>
        <v>175000</v>
      </c>
    </row>
    <row r="42" spans="2:8" x14ac:dyDescent="0.25">
      <c r="B42" s="8" t="s">
        <v>15</v>
      </c>
      <c r="C42" s="11"/>
      <c r="E42" s="11">
        <f t="shared" si="4"/>
        <v>0</v>
      </c>
    </row>
    <row r="43" spans="2:8" x14ac:dyDescent="0.25">
      <c r="B43" s="8" t="s">
        <v>17</v>
      </c>
      <c r="C43" s="11">
        <v>58000</v>
      </c>
      <c r="E43" s="11">
        <f t="shared" si="4"/>
        <v>0</v>
      </c>
    </row>
    <row r="44" spans="2:8" x14ac:dyDescent="0.25">
      <c r="B44" s="8" t="s">
        <v>36</v>
      </c>
      <c r="C44" s="11">
        <v>16000</v>
      </c>
      <c r="D44" s="1">
        <v>5</v>
      </c>
      <c r="E44" s="11">
        <f t="shared" si="4"/>
        <v>80000</v>
      </c>
    </row>
    <row r="45" spans="2:8" x14ac:dyDescent="0.25">
      <c r="B45" s="8" t="s">
        <v>27</v>
      </c>
      <c r="C45" s="11">
        <v>23000</v>
      </c>
      <c r="E45" s="11">
        <f t="shared" si="4"/>
        <v>0</v>
      </c>
    </row>
    <row r="47" spans="2:8" x14ac:dyDescent="0.25">
      <c r="B47" s="6" t="s">
        <v>37</v>
      </c>
      <c r="C47" s="5"/>
      <c r="D47" s="5"/>
      <c r="E47" s="13">
        <f>SUM(E40:E45)</f>
        <v>415000</v>
      </c>
      <c r="F47" s="5"/>
      <c r="G47" s="5"/>
      <c r="H47" s="5"/>
    </row>
    <row r="48" spans="2:8" x14ac:dyDescent="0.25">
      <c r="B48" s="8"/>
    </row>
    <row r="49" spans="2:8" x14ac:dyDescent="0.25">
      <c r="B49" s="8"/>
    </row>
    <row r="50" spans="2:8" x14ac:dyDescent="0.25">
      <c r="B50" s="7" t="s">
        <v>26</v>
      </c>
      <c r="C50" s="5"/>
      <c r="D50" s="5"/>
      <c r="E50" s="5"/>
      <c r="F50" s="5"/>
      <c r="G50" s="5"/>
      <c r="H50" s="5"/>
    </row>
    <row r="51" spans="2:8" x14ac:dyDescent="0.25">
      <c r="B51" s="6" t="s">
        <v>8</v>
      </c>
      <c r="C51" s="6" t="s">
        <v>9</v>
      </c>
      <c r="D51" s="6" t="s">
        <v>10</v>
      </c>
      <c r="E51" s="6" t="s">
        <v>11</v>
      </c>
      <c r="F51" s="6"/>
      <c r="G51" s="6"/>
      <c r="H51" s="6"/>
    </row>
    <row r="52" spans="2:8" x14ac:dyDescent="0.25">
      <c r="B52" s="8" t="s">
        <v>4</v>
      </c>
      <c r="C52" s="11">
        <v>27500</v>
      </c>
      <c r="E52" s="11">
        <f>C52*D52</f>
        <v>0</v>
      </c>
    </row>
    <row r="53" spans="2:8" x14ac:dyDescent="0.25">
      <c r="B53" s="8" t="s">
        <v>5</v>
      </c>
      <c r="C53" s="11">
        <v>23000</v>
      </c>
      <c r="D53" s="1">
        <v>10</v>
      </c>
      <c r="E53" s="11">
        <f t="shared" ref="E53:E62" si="5">C53*D53</f>
        <v>230000</v>
      </c>
    </row>
    <row r="54" spans="2:8" x14ac:dyDescent="0.25">
      <c r="B54" s="8" t="s">
        <v>13</v>
      </c>
      <c r="C54" s="11">
        <v>35000</v>
      </c>
      <c r="D54" s="1">
        <v>15</v>
      </c>
      <c r="E54" s="11">
        <f t="shared" si="5"/>
        <v>525000</v>
      </c>
    </row>
    <row r="55" spans="2:8" x14ac:dyDescent="0.25">
      <c r="B55" s="8" t="s">
        <v>14</v>
      </c>
      <c r="C55" s="11">
        <v>25000</v>
      </c>
      <c r="E55" s="11">
        <f t="shared" si="5"/>
        <v>0</v>
      </c>
    </row>
    <row r="56" spans="2:8" x14ac:dyDescent="0.25">
      <c r="B56" s="8" t="s">
        <v>15</v>
      </c>
      <c r="C56" s="11">
        <v>32000</v>
      </c>
      <c r="E56" s="11">
        <f t="shared" si="5"/>
        <v>0</v>
      </c>
    </row>
    <row r="57" spans="2:8" x14ac:dyDescent="0.25">
      <c r="B57" s="8" t="s">
        <v>17</v>
      </c>
      <c r="C57" s="11">
        <v>68000</v>
      </c>
      <c r="E57" s="11">
        <f t="shared" si="5"/>
        <v>0</v>
      </c>
    </row>
    <row r="58" spans="2:8" x14ac:dyDescent="0.25">
      <c r="B58" s="8" t="s">
        <v>18</v>
      </c>
      <c r="C58" s="11">
        <v>32000</v>
      </c>
      <c r="E58" s="11">
        <f t="shared" si="5"/>
        <v>0</v>
      </c>
    </row>
    <row r="59" spans="2:8" x14ac:dyDescent="0.25">
      <c r="B59" s="8" t="s">
        <v>27</v>
      </c>
      <c r="C59" s="11">
        <v>26500</v>
      </c>
      <c r="E59" s="11">
        <f t="shared" si="5"/>
        <v>0</v>
      </c>
    </row>
    <row r="60" spans="2:8" x14ac:dyDescent="0.25">
      <c r="B60" s="8" t="s">
        <v>28</v>
      </c>
      <c r="C60" s="11">
        <v>17500</v>
      </c>
      <c r="E60" s="11">
        <f t="shared" si="5"/>
        <v>0</v>
      </c>
    </row>
    <row r="61" spans="2:8" x14ac:dyDescent="0.25">
      <c r="B61" s="8" t="s">
        <v>41</v>
      </c>
      <c r="C61" s="11">
        <v>44400</v>
      </c>
      <c r="E61" s="11">
        <f t="shared" si="5"/>
        <v>0</v>
      </c>
    </row>
    <row r="62" spans="2:8" x14ac:dyDescent="0.25">
      <c r="C62" s="11"/>
      <c r="E62" s="11">
        <f t="shared" si="5"/>
        <v>0</v>
      </c>
    </row>
    <row r="63" spans="2:8" x14ac:dyDescent="0.25">
      <c r="B63" s="6" t="s">
        <v>38</v>
      </c>
      <c r="C63" s="5"/>
      <c r="D63" s="5"/>
      <c r="E63" s="13">
        <f>SUM(E52:E60)</f>
        <v>755000</v>
      </c>
      <c r="F63" s="5"/>
      <c r="G63" s="5"/>
      <c r="H63" s="5"/>
    </row>
    <row r="65" spans="2:8" x14ac:dyDescent="0.25">
      <c r="B65" s="7" t="s">
        <v>19</v>
      </c>
      <c r="C65" s="5"/>
      <c r="D65" s="5"/>
      <c r="E65" s="5"/>
      <c r="F65" s="5"/>
      <c r="G65" s="5"/>
      <c r="H65" s="5"/>
    </row>
    <row r="66" spans="2:8" x14ac:dyDescent="0.25">
      <c r="B66" s="6" t="s">
        <v>8</v>
      </c>
      <c r="C66" s="6" t="s">
        <v>9</v>
      </c>
      <c r="D66" s="6" t="s">
        <v>10</v>
      </c>
      <c r="E66" s="6" t="s">
        <v>11</v>
      </c>
      <c r="F66" s="6"/>
      <c r="G66" s="6"/>
      <c r="H66" s="6"/>
    </row>
    <row r="67" spans="2:8" x14ac:dyDescent="0.25">
      <c r="B67" s="8" t="s">
        <v>4</v>
      </c>
      <c r="C67" s="11"/>
      <c r="E67" s="11">
        <f>C67*D67</f>
        <v>0</v>
      </c>
    </row>
    <row r="68" spans="2:8" x14ac:dyDescent="0.25">
      <c r="B68" s="8" t="s">
        <v>14</v>
      </c>
      <c r="C68" s="11">
        <v>55000</v>
      </c>
      <c r="D68" s="1">
        <v>1</v>
      </c>
      <c r="E68" s="11">
        <f t="shared" ref="E68:E72" si="6">C68*D68</f>
        <v>55000</v>
      </c>
    </row>
    <row r="69" spans="2:8" x14ac:dyDescent="0.25">
      <c r="B69" s="8" t="s">
        <v>17</v>
      </c>
      <c r="C69" s="11"/>
      <c r="E69" s="11">
        <f t="shared" si="6"/>
        <v>0</v>
      </c>
    </row>
    <row r="70" spans="2:8" x14ac:dyDescent="0.25">
      <c r="B70" s="8" t="s">
        <v>20</v>
      </c>
      <c r="C70" s="11">
        <v>24000</v>
      </c>
      <c r="E70" s="11">
        <f t="shared" si="6"/>
        <v>0</v>
      </c>
    </row>
    <row r="71" spans="2:8" x14ac:dyDescent="0.25">
      <c r="B71" s="8" t="s">
        <v>21</v>
      </c>
      <c r="C71" s="11"/>
      <c r="E71" s="11">
        <f t="shared" si="6"/>
        <v>0</v>
      </c>
    </row>
    <row r="72" spans="2:8" x14ac:dyDescent="0.25">
      <c r="B72" s="8" t="s">
        <v>27</v>
      </c>
      <c r="C72" s="11">
        <v>50000</v>
      </c>
      <c r="E72" s="11">
        <f t="shared" si="6"/>
        <v>0</v>
      </c>
    </row>
    <row r="73" spans="2:8" x14ac:dyDescent="0.25">
      <c r="B73" s="8"/>
    </row>
    <row r="74" spans="2:8" x14ac:dyDescent="0.25">
      <c r="B74" s="8"/>
    </row>
    <row r="75" spans="2:8" x14ac:dyDescent="0.25">
      <c r="B75" s="6" t="s">
        <v>38</v>
      </c>
      <c r="C75" s="5"/>
      <c r="D75" s="5"/>
      <c r="E75" s="13">
        <f>SUM(E67:E72)</f>
        <v>55000</v>
      </c>
      <c r="F75" s="5"/>
      <c r="G75" s="5"/>
      <c r="H75" s="5"/>
    </row>
    <row r="77" spans="2:8" x14ac:dyDescent="0.25">
      <c r="B77" s="7" t="s">
        <v>16</v>
      </c>
      <c r="C77" s="5"/>
      <c r="D77" s="5"/>
      <c r="E77" s="5"/>
      <c r="F77" s="5"/>
      <c r="G77" s="5"/>
      <c r="H77" s="5"/>
    </row>
    <row r="78" spans="2:8" x14ac:dyDescent="0.25">
      <c r="B78" s="6" t="s">
        <v>8</v>
      </c>
      <c r="C78" s="6" t="s">
        <v>9</v>
      </c>
      <c r="D78" s="6" t="s">
        <v>10</v>
      </c>
      <c r="E78" s="6" t="s">
        <v>11</v>
      </c>
      <c r="F78" s="6"/>
      <c r="G78" s="6"/>
      <c r="H78" s="6"/>
    </row>
    <row r="79" spans="2:8" x14ac:dyDescent="0.25">
      <c r="B79" s="8" t="s">
        <v>4</v>
      </c>
      <c r="C79" s="11">
        <v>7800</v>
      </c>
      <c r="E79" s="12">
        <f>C79*D79</f>
        <v>0</v>
      </c>
    </row>
    <row r="80" spans="2:8" x14ac:dyDescent="0.25">
      <c r="B80" s="8" t="s">
        <v>14</v>
      </c>
      <c r="C80" s="11">
        <v>7500</v>
      </c>
      <c r="E80" s="12">
        <f t="shared" ref="E80:E82" si="7">C80*D80</f>
        <v>0</v>
      </c>
    </row>
    <row r="81" spans="2:8" x14ac:dyDescent="0.25">
      <c r="B81" s="8" t="s">
        <v>17</v>
      </c>
      <c r="C81" s="11"/>
      <c r="E81" s="12">
        <f t="shared" si="7"/>
        <v>0</v>
      </c>
    </row>
    <row r="82" spans="2:8" x14ac:dyDescent="0.25">
      <c r="B82" s="8" t="s">
        <v>15</v>
      </c>
      <c r="C82" s="11">
        <v>6800</v>
      </c>
      <c r="E82" s="12">
        <f t="shared" si="7"/>
        <v>0</v>
      </c>
    </row>
    <row r="83" spans="2:8" x14ac:dyDescent="0.25">
      <c r="B83" s="8"/>
    </row>
    <row r="84" spans="2:8" x14ac:dyDescent="0.25">
      <c r="B84" s="6" t="s">
        <v>39</v>
      </c>
      <c r="C84" s="5"/>
      <c r="D84" s="5"/>
      <c r="E84" s="13">
        <f>SUM(E79:E82)</f>
        <v>0</v>
      </c>
      <c r="F84" s="5"/>
      <c r="G84" s="5"/>
      <c r="H84" s="5"/>
    </row>
    <row r="86" spans="2:8" x14ac:dyDescent="0.25">
      <c r="B86" s="19" t="s">
        <v>50</v>
      </c>
      <c r="C86" s="4"/>
      <c r="D86" s="4"/>
      <c r="E86" s="4"/>
      <c r="F86" s="4"/>
      <c r="G86" s="4"/>
      <c r="H86" s="4"/>
    </row>
    <row r="87" spans="2:8" x14ac:dyDescent="0.25">
      <c r="B87" s="18" t="s">
        <v>46</v>
      </c>
      <c r="C87" s="18" t="s">
        <v>47</v>
      </c>
      <c r="D87" s="18" t="s">
        <v>48</v>
      </c>
      <c r="E87" s="4" t="s">
        <v>49</v>
      </c>
      <c r="F87" s="4"/>
      <c r="G87" s="4"/>
      <c r="H87" s="4"/>
    </row>
    <row r="88" spans="2:8" ht="15" customHeight="1" x14ac:dyDescent="0.25">
      <c r="B88" s="8" t="s">
        <v>42</v>
      </c>
      <c r="C88" s="11">
        <v>1</v>
      </c>
      <c r="D88" s="11">
        <v>100000</v>
      </c>
      <c r="E88" s="11">
        <f>C88*D88</f>
        <v>100000</v>
      </c>
    </row>
    <row r="89" spans="2:8" x14ac:dyDescent="0.25">
      <c r="B89" s="8" t="s">
        <v>43</v>
      </c>
      <c r="C89" s="11">
        <v>1</v>
      </c>
      <c r="D89" s="11">
        <v>100000</v>
      </c>
      <c r="E89" s="11">
        <f t="shared" ref="E89:E91" si="8">C89*D89</f>
        <v>100000</v>
      </c>
    </row>
    <row r="90" spans="2:8" x14ac:dyDescent="0.25">
      <c r="B90" s="8" t="s">
        <v>44</v>
      </c>
      <c r="C90" s="11">
        <v>1</v>
      </c>
      <c r="D90" s="11">
        <v>15000</v>
      </c>
      <c r="E90" s="11">
        <f>C90*D90</f>
        <v>15000</v>
      </c>
    </row>
    <row r="91" spans="2:8" x14ac:dyDescent="0.25">
      <c r="B91" s="8" t="s">
        <v>45</v>
      </c>
      <c r="C91" s="11">
        <v>50</v>
      </c>
      <c r="D91" s="11">
        <v>2500</v>
      </c>
      <c r="E91" s="11">
        <f>C91*D91</f>
        <v>125000</v>
      </c>
    </row>
    <row r="92" spans="2:8" x14ac:dyDescent="0.25">
      <c r="B92" s="6" t="s">
        <v>39</v>
      </c>
      <c r="C92" s="5"/>
      <c r="D92" s="5"/>
      <c r="E92" s="15">
        <f>SUM(E88:E91)</f>
        <v>340000</v>
      </c>
      <c r="F92" s="5"/>
      <c r="G92" s="5"/>
      <c r="H92" s="5"/>
    </row>
    <row r="94" spans="2:8" x14ac:dyDescent="0.25">
      <c r="B94" s="16" t="s">
        <v>40</v>
      </c>
      <c r="C94" s="16"/>
      <c r="D94" s="16"/>
      <c r="E94" s="3"/>
      <c r="F94" s="3"/>
      <c r="G94" s="3"/>
      <c r="H94" s="3"/>
    </row>
    <row r="95" spans="2:8" x14ac:dyDescent="0.25">
      <c r="B95" s="3"/>
      <c r="C95" s="3"/>
      <c r="D95" s="3"/>
      <c r="E95" s="3"/>
      <c r="F95" s="3"/>
      <c r="G95" s="3"/>
      <c r="H95" s="3"/>
    </row>
  </sheetData>
  <mergeCells count="5">
    <mergeCell ref="B2:C2"/>
    <mergeCell ref="D2:E2"/>
    <mergeCell ref="F2:G2"/>
    <mergeCell ref="B4:B5"/>
    <mergeCell ref="B94:D9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770D22-E2CB-4911-8183-7C09E5640010}">
  <dimension ref="B2:D12"/>
  <sheetViews>
    <sheetView workbookViewId="0">
      <selection activeCell="D2" sqref="D2:D12"/>
    </sheetView>
  </sheetViews>
  <sheetFormatPr baseColWidth="10" defaultRowHeight="15" x14ac:dyDescent="0.25"/>
  <sheetData>
    <row r="2" spans="2:4" x14ac:dyDescent="0.25">
      <c r="B2" s="8"/>
      <c r="D2" t="s">
        <v>32</v>
      </c>
    </row>
    <row r="3" spans="2:4" x14ac:dyDescent="0.25">
      <c r="B3" s="8"/>
      <c r="D3" t="s">
        <v>33</v>
      </c>
    </row>
    <row r="4" spans="2:4" x14ac:dyDescent="0.25">
      <c r="B4" s="8"/>
      <c r="D4" t="s">
        <v>6</v>
      </c>
    </row>
    <row r="5" spans="2:4" x14ac:dyDescent="0.25">
      <c r="B5" s="8"/>
      <c r="D5" t="s">
        <v>34</v>
      </c>
    </row>
    <row r="6" spans="2:4" x14ac:dyDescent="0.25">
      <c r="B6" s="8"/>
      <c r="D6" t="s">
        <v>14</v>
      </c>
    </row>
    <row r="7" spans="2:4" x14ac:dyDescent="0.25">
      <c r="B7" s="8"/>
      <c r="D7" t="s">
        <v>15</v>
      </c>
    </row>
    <row r="8" spans="2:4" x14ac:dyDescent="0.25">
      <c r="B8" s="8"/>
      <c r="D8" t="s">
        <v>35</v>
      </c>
    </row>
    <row r="9" spans="2:4" x14ac:dyDescent="0.25">
      <c r="B9" s="8"/>
      <c r="D9" t="s">
        <v>27</v>
      </c>
    </row>
    <row r="10" spans="2:4" x14ac:dyDescent="0.25">
      <c r="B10" s="8"/>
      <c r="D10" t="s">
        <v>28</v>
      </c>
    </row>
    <row r="11" spans="2:4" x14ac:dyDescent="0.25">
      <c r="B11" s="8"/>
      <c r="D11" t="s">
        <v>17</v>
      </c>
    </row>
    <row r="12" spans="2:4" x14ac:dyDescent="0.25">
      <c r="D12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Valores Aprox. Proveedores</vt:lpstr>
      <vt:lpstr>Cátalogos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Alexander Torres Corredor</dc:creator>
  <cp:lastModifiedBy>Jimmy Alexander Torres Corredor</cp:lastModifiedBy>
  <dcterms:created xsi:type="dcterms:W3CDTF">2026-01-23T13:15:25Z</dcterms:created>
  <dcterms:modified xsi:type="dcterms:W3CDTF">2026-01-28T21:47:44Z</dcterms:modified>
</cp:coreProperties>
</file>